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YO\"/>
    </mc:Choice>
  </mc:AlternateContent>
  <xr:revisionPtr revIDLastSave="0" documentId="13_ncr:1_{73BA6435-7DDB-45DC-A464-C52652415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N29" i="1"/>
  <c r="E29" i="1"/>
  <c r="F28" i="1"/>
  <c r="G28" i="1"/>
  <c r="H28" i="1"/>
  <c r="I28" i="1"/>
  <c r="J28" i="1"/>
  <c r="K28" i="1"/>
  <c r="L28" i="1"/>
  <c r="M28" i="1"/>
  <c r="N28" i="1"/>
  <c r="E28" i="1"/>
  <c r="F21" i="1"/>
  <c r="G21" i="1"/>
  <c r="H21" i="1"/>
  <c r="I21" i="1"/>
  <c r="J21" i="1"/>
  <c r="K21" i="1"/>
  <c r="L21" i="1"/>
  <c r="M21" i="1"/>
  <c r="N21" i="1"/>
  <c r="E21" i="1"/>
  <c r="F19" i="1"/>
  <c r="G19" i="1"/>
  <c r="H19" i="1"/>
  <c r="I19" i="1"/>
  <c r="J19" i="1"/>
  <c r="K19" i="1"/>
  <c r="L19" i="1"/>
  <c r="M19" i="1"/>
  <c r="N19" i="1"/>
  <c r="E19" i="1"/>
  <c r="F18" i="1"/>
  <c r="G18" i="1"/>
  <c r="H18" i="1"/>
  <c r="I18" i="1"/>
  <c r="J18" i="1"/>
  <c r="K18" i="1"/>
  <c r="L18" i="1"/>
  <c r="M18" i="1"/>
  <c r="N18" i="1"/>
  <c r="E18" i="1"/>
  <c r="F13" i="1"/>
  <c r="G13" i="1"/>
  <c r="H13" i="1"/>
  <c r="I13" i="1"/>
  <c r="J13" i="1"/>
  <c r="K13" i="1"/>
  <c r="L13" i="1"/>
  <c r="M13" i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<sst xmlns="http://schemas.openxmlformats.org/spreadsheetml/2006/main" count="122" uniqueCount="61">
  <si>
    <t>Año Fiscal:</t>
  </si>
  <si>
    <t/>
  </si>
  <si>
    <t>Vigencia:</t>
  </si>
  <si>
    <t>Actual</t>
  </si>
  <si>
    <t>Periodo:</t>
  </si>
  <si>
    <t>Enero-Mayo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</si>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</sst>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166" fontId="8" fillId="0" borderId="0" xfId="1" applyNumberFormat="1" applyFont="1" applyFill="1" applyBorder="1" applyAlignment="1">
      <alignment horizontal="center" vertical="center" wrapText="1" readingOrder="1"/>
    </xf>
    <xf numFmtId="166" fontId="8" fillId="0" borderId="0" xfId="1" applyNumberFormat="1" applyFont="1" applyAlignment="1">
      <alignment horizontal="center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ACC4C-1E2E-448F-A8CD-58D2F67E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0"/>
          <a:ext cx="1781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714375</xdr:colOff>
      <xdr:row>0</xdr:row>
      <xdr:rowOff>28575</xdr:rowOff>
    </xdr:from>
    <xdr:to>
      <xdr:col>10</xdr:col>
      <xdr:colOff>1038225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7CCC08-E0B7-4804-BE10-B4AD4531DA9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5525" y="28575"/>
          <a:ext cx="13906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workbookViewId="0">
      <selection activeCell="F17" sqref="F17"/>
    </sheetView>
  </sheetViews>
  <sheetFormatPr baseColWidth="10" defaultRowHeight="15"/>
  <cols>
    <col min="1" max="1" width="15.42578125" customWidth="1"/>
    <col min="2" max="2" width="8" customWidth="1"/>
    <col min="3" max="3" width="9.5703125" customWidth="1"/>
    <col min="4" max="4" width="27.5703125" customWidth="1"/>
    <col min="5" max="14" width="17" style="5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3">
        <v>2023</v>
      </c>
      <c r="F1" s="20" t="s">
        <v>1</v>
      </c>
      <c r="G1" s="20" t="s">
        <v>1</v>
      </c>
      <c r="H1" s="20" t="s">
        <v>1</v>
      </c>
      <c r="I1" s="21" t="s">
        <v>1</v>
      </c>
      <c r="J1" s="20"/>
      <c r="K1" s="20"/>
      <c r="L1" s="20"/>
      <c r="M1" s="4" t="s">
        <v>1</v>
      </c>
      <c r="N1" s="4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20" t="s">
        <v>1</v>
      </c>
      <c r="G2" s="20" t="s">
        <v>1</v>
      </c>
      <c r="H2" s="20" t="s">
        <v>1</v>
      </c>
      <c r="I2" s="21" t="s">
        <v>1</v>
      </c>
      <c r="J2" s="20"/>
      <c r="K2" s="20"/>
      <c r="L2" s="20"/>
      <c r="M2" s="4" t="s">
        <v>1</v>
      </c>
      <c r="N2" s="4" t="s">
        <v>1</v>
      </c>
    </row>
    <row r="3" spans="1:14">
      <c r="A3" s="2" t="s">
        <v>1</v>
      </c>
      <c r="B3" s="2" t="s">
        <v>1</v>
      </c>
      <c r="C3" s="2" t="s">
        <v>1</v>
      </c>
      <c r="D3" s="1" t="s">
        <v>4</v>
      </c>
      <c r="E3" s="15" t="s">
        <v>5</v>
      </c>
      <c r="F3" s="20" t="s">
        <v>1</v>
      </c>
      <c r="G3" s="20" t="s">
        <v>1</v>
      </c>
      <c r="H3" s="20" t="s">
        <v>1</v>
      </c>
      <c r="I3" s="21" t="s">
        <v>1</v>
      </c>
      <c r="J3" s="20"/>
      <c r="K3" s="20"/>
      <c r="L3" s="20"/>
      <c r="M3" s="4" t="s">
        <v>1</v>
      </c>
      <c r="N3" s="4" t="s">
        <v>1</v>
      </c>
    </row>
    <row r="4" spans="1:14" s="13" customFormat="1">
      <c r="A4" s="6" t="s">
        <v>6</v>
      </c>
      <c r="B4" s="6" t="s">
        <v>7</v>
      </c>
      <c r="C4" s="6" t="s">
        <v>8</v>
      </c>
      <c r="D4" s="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16" t="s">
        <v>18</v>
      </c>
      <c r="N4" s="16" t="s">
        <v>19</v>
      </c>
    </row>
    <row r="5" spans="1:14">
      <c r="A5" s="7" t="s">
        <v>20</v>
      </c>
      <c r="B5" s="8" t="s">
        <v>21</v>
      </c>
      <c r="C5" s="8" t="s">
        <v>22</v>
      </c>
      <c r="D5" s="9" t="s">
        <v>23</v>
      </c>
      <c r="E5" s="17">
        <v>237865000000</v>
      </c>
      <c r="F5" s="17">
        <v>0</v>
      </c>
      <c r="G5" s="17">
        <v>3084000000</v>
      </c>
      <c r="H5" s="17">
        <v>234781000000</v>
      </c>
      <c r="I5" s="17">
        <v>0</v>
      </c>
      <c r="J5" s="17">
        <v>98938987621</v>
      </c>
      <c r="K5" s="17">
        <v>135842012379</v>
      </c>
      <c r="L5" s="17">
        <v>98938987621</v>
      </c>
      <c r="M5" s="17">
        <v>98863465937</v>
      </c>
      <c r="N5" s="17">
        <v>98863465937</v>
      </c>
    </row>
    <row r="6" spans="1:14" ht="22.5">
      <c r="A6" s="7" t="s">
        <v>24</v>
      </c>
      <c r="B6" s="8" t="s">
        <v>21</v>
      </c>
      <c r="C6" s="8" t="s">
        <v>22</v>
      </c>
      <c r="D6" s="9" t="s">
        <v>25</v>
      </c>
      <c r="E6" s="17">
        <v>84991000000</v>
      </c>
      <c r="F6" s="17">
        <v>0</v>
      </c>
      <c r="G6" s="17">
        <v>0</v>
      </c>
      <c r="H6" s="17">
        <v>84991000000</v>
      </c>
      <c r="I6" s="17">
        <v>0</v>
      </c>
      <c r="J6" s="17">
        <v>40573652308</v>
      </c>
      <c r="K6" s="17">
        <v>44417347692</v>
      </c>
      <c r="L6" s="17">
        <v>40573616014</v>
      </c>
      <c r="M6" s="17">
        <v>40573616014</v>
      </c>
      <c r="N6" s="17">
        <v>40573616014</v>
      </c>
    </row>
    <row r="7" spans="1:14" ht="33.75">
      <c r="A7" s="7" t="s">
        <v>26</v>
      </c>
      <c r="B7" s="8" t="s">
        <v>21</v>
      </c>
      <c r="C7" s="8" t="s">
        <v>22</v>
      </c>
      <c r="D7" s="9" t="s">
        <v>27</v>
      </c>
      <c r="E7" s="17">
        <v>15170000000</v>
      </c>
      <c r="F7" s="17">
        <v>0</v>
      </c>
      <c r="G7" s="17">
        <v>0</v>
      </c>
      <c r="H7" s="17">
        <v>15170000000</v>
      </c>
      <c r="I7" s="17">
        <v>0</v>
      </c>
      <c r="J7" s="17">
        <v>3994506022</v>
      </c>
      <c r="K7" s="17">
        <v>11175493978</v>
      </c>
      <c r="L7" s="17">
        <v>2954457428</v>
      </c>
      <c r="M7" s="17">
        <v>2941573130</v>
      </c>
      <c r="N7" s="17">
        <v>2934082510</v>
      </c>
    </row>
    <row r="8" spans="1:14" s="14" customFormat="1">
      <c r="A8" s="10" t="s">
        <v>54</v>
      </c>
      <c r="B8" s="10"/>
      <c r="C8" s="10"/>
      <c r="D8" s="10"/>
      <c r="E8" s="18">
        <f>SUM(E5:E7)</f>
        <v>338026000000</v>
      </c>
      <c r="F8" s="18">
        <f t="shared" ref="F8:N8" si="0">SUM(F5:F7)</f>
        <v>0</v>
      </c>
      <c r="G8" s="18">
        <f t="shared" si="0"/>
        <v>3084000000</v>
      </c>
      <c r="H8" s="18">
        <f t="shared" si="0"/>
        <v>334942000000</v>
      </c>
      <c r="I8" s="18">
        <f t="shared" si="0"/>
        <v>0</v>
      </c>
      <c r="J8" s="18">
        <f t="shared" si="0"/>
        <v>143507145951</v>
      </c>
      <c r="K8" s="18">
        <f t="shared" si="0"/>
        <v>191434854049</v>
      </c>
      <c r="L8" s="18">
        <f t="shared" si="0"/>
        <v>142467061063</v>
      </c>
      <c r="M8" s="18">
        <f t="shared" si="0"/>
        <v>142378655081</v>
      </c>
      <c r="N8" s="18">
        <f t="shared" si="0"/>
        <v>142371164461</v>
      </c>
    </row>
    <row r="9" spans="1:14" ht="22.5">
      <c r="A9" s="7" t="s">
        <v>28</v>
      </c>
      <c r="B9" s="8" t="s">
        <v>21</v>
      </c>
      <c r="C9" s="8" t="s">
        <v>22</v>
      </c>
      <c r="D9" s="9" t="s">
        <v>29</v>
      </c>
      <c r="E9" s="17">
        <v>67984000000</v>
      </c>
      <c r="F9" s="17">
        <v>25331000000</v>
      </c>
      <c r="G9" s="17">
        <v>0</v>
      </c>
      <c r="H9" s="17">
        <v>93315000000</v>
      </c>
      <c r="I9" s="17">
        <v>0</v>
      </c>
      <c r="J9" s="17">
        <v>92950541552.589996</v>
      </c>
      <c r="K9" s="17">
        <v>364458447.41000003</v>
      </c>
      <c r="L9" s="17">
        <v>75386844462.440002</v>
      </c>
      <c r="M9" s="17">
        <v>26799184592.639999</v>
      </c>
      <c r="N9" s="17">
        <v>22971798758.509998</v>
      </c>
    </row>
    <row r="10" spans="1:14" s="14" customFormat="1">
      <c r="A10" s="10" t="s">
        <v>29</v>
      </c>
      <c r="B10" s="10"/>
      <c r="C10" s="10"/>
      <c r="D10" s="10"/>
      <c r="E10" s="18">
        <f>+E9</f>
        <v>67984000000</v>
      </c>
      <c r="F10" s="18">
        <f t="shared" ref="F10:N10" si="1">+F9</f>
        <v>25331000000</v>
      </c>
      <c r="G10" s="18">
        <f t="shared" si="1"/>
        <v>0</v>
      </c>
      <c r="H10" s="18">
        <f t="shared" si="1"/>
        <v>93315000000</v>
      </c>
      <c r="I10" s="18">
        <f t="shared" si="1"/>
        <v>0</v>
      </c>
      <c r="J10" s="18">
        <f t="shared" si="1"/>
        <v>92950541552.589996</v>
      </c>
      <c r="K10" s="18">
        <f t="shared" si="1"/>
        <v>364458447.41000003</v>
      </c>
      <c r="L10" s="18">
        <f t="shared" si="1"/>
        <v>75386844462.440002</v>
      </c>
      <c r="M10" s="18">
        <f t="shared" si="1"/>
        <v>26799184592.639999</v>
      </c>
      <c r="N10" s="18">
        <f t="shared" si="1"/>
        <v>22971798758.509998</v>
      </c>
    </row>
    <row r="11" spans="1:14" ht="33.75">
      <c r="A11" s="7" t="s">
        <v>30</v>
      </c>
      <c r="B11" s="8" t="s">
        <v>21</v>
      </c>
      <c r="C11" s="8" t="s">
        <v>22</v>
      </c>
      <c r="D11" s="9" t="s">
        <v>31</v>
      </c>
      <c r="E11" s="17">
        <v>27996000000</v>
      </c>
      <c r="F11" s="17">
        <v>0</v>
      </c>
      <c r="G11" s="17">
        <v>22247000000</v>
      </c>
      <c r="H11" s="17">
        <v>5749000000</v>
      </c>
      <c r="I11" s="17">
        <v>5749000000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4" ht="33.75">
      <c r="A12" s="7" t="s">
        <v>32</v>
      </c>
      <c r="B12" s="8" t="s">
        <v>21</v>
      </c>
      <c r="C12" s="8" t="s">
        <v>22</v>
      </c>
      <c r="D12" s="9" t="s">
        <v>33</v>
      </c>
      <c r="E12" s="17">
        <v>48000000</v>
      </c>
      <c r="F12" s="17">
        <v>0</v>
      </c>
      <c r="G12" s="17">
        <v>0</v>
      </c>
      <c r="H12" s="17">
        <v>48000000</v>
      </c>
      <c r="I12" s="17">
        <v>0</v>
      </c>
      <c r="J12" s="17">
        <v>43511644</v>
      </c>
      <c r="K12" s="17">
        <v>4488356</v>
      </c>
      <c r="L12" s="17">
        <v>43511644</v>
      </c>
      <c r="M12" s="17">
        <v>34675151</v>
      </c>
      <c r="N12" s="17">
        <v>34675151</v>
      </c>
    </row>
    <row r="13" spans="1:14" s="14" customFormat="1">
      <c r="A13" s="10" t="s">
        <v>55</v>
      </c>
      <c r="B13" s="10"/>
      <c r="C13" s="10"/>
      <c r="D13" s="10"/>
      <c r="E13" s="18">
        <f>SUM(E11:E12)</f>
        <v>28044000000</v>
      </c>
      <c r="F13" s="18">
        <f t="shared" ref="F13:N13" si="2">SUM(F11:F12)</f>
        <v>0</v>
      </c>
      <c r="G13" s="18">
        <f t="shared" si="2"/>
        <v>22247000000</v>
      </c>
      <c r="H13" s="18">
        <f t="shared" si="2"/>
        <v>5797000000</v>
      </c>
      <c r="I13" s="18">
        <f t="shared" si="2"/>
        <v>5749000000</v>
      </c>
      <c r="J13" s="18">
        <f t="shared" si="2"/>
        <v>43511644</v>
      </c>
      <c r="K13" s="18">
        <f t="shared" si="2"/>
        <v>4488356</v>
      </c>
      <c r="L13" s="18">
        <f t="shared" si="2"/>
        <v>43511644</v>
      </c>
      <c r="M13" s="18">
        <f t="shared" si="2"/>
        <v>34675151</v>
      </c>
      <c r="N13" s="18">
        <f t="shared" si="2"/>
        <v>34675151</v>
      </c>
    </row>
    <row r="14" spans="1:14">
      <c r="A14" s="7" t="s">
        <v>34</v>
      </c>
      <c r="B14" s="8" t="s">
        <v>21</v>
      </c>
      <c r="C14" s="8" t="s">
        <v>22</v>
      </c>
      <c r="D14" s="9" t="s">
        <v>35</v>
      </c>
      <c r="E14" s="17">
        <v>128000000</v>
      </c>
      <c r="F14" s="17">
        <v>0</v>
      </c>
      <c r="G14" s="17">
        <v>0</v>
      </c>
      <c r="H14" s="17">
        <v>128000000</v>
      </c>
      <c r="I14" s="17">
        <v>0</v>
      </c>
      <c r="J14" s="17">
        <v>7152200</v>
      </c>
      <c r="K14" s="17">
        <v>120847800</v>
      </c>
      <c r="L14" s="17">
        <v>7152200</v>
      </c>
      <c r="M14" s="17">
        <v>7152200</v>
      </c>
      <c r="N14" s="17">
        <v>7152200</v>
      </c>
    </row>
    <row r="15" spans="1:14" ht="22.5">
      <c r="A15" s="7" t="s">
        <v>36</v>
      </c>
      <c r="B15" s="8" t="s">
        <v>21</v>
      </c>
      <c r="C15" s="8" t="s">
        <v>22</v>
      </c>
      <c r="D15" s="9" t="s">
        <v>37</v>
      </c>
      <c r="E15" s="17">
        <v>16000000</v>
      </c>
      <c r="F15" s="17">
        <v>0</v>
      </c>
      <c r="G15" s="17">
        <v>0</v>
      </c>
      <c r="H15" s="17">
        <v>16000000</v>
      </c>
      <c r="I15" s="17">
        <v>0</v>
      </c>
      <c r="J15" s="17">
        <v>0</v>
      </c>
      <c r="K15" s="17">
        <v>16000000</v>
      </c>
      <c r="L15" s="17">
        <v>0</v>
      </c>
      <c r="M15" s="17">
        <v>0</v>
      </c>
      <c r="N15" s="17">
        <v>0</v>
      </c>
    </row>
    <row r="16" spans="1:14" ht="22.5">
      <c r="A16" s="7" t="s">
        <v>38</v>
      </c>
      <c r="B16" s="8" t="s">
        <v>39</v>
      </c>
      <c r="C16" s="8" t="s">
        <v>40</v>
      </c>
      <c r="D16" s="9" t="s">
        <v>41</v>
      </c>
      <c r="E16" s="17">
        <v>1089000000</v>
      </c>
      <c r="F16" s="17">
        <v>0</v>
      </c>
      <c r="G16" s="17">
        <v>0</v>
      </c>
      <c r="H16" s="17">
        <v>1089000000</v>
      </c>
      <c r="I16" s="17">
        <v>0</v>
      </c>
      <c r="J16" s="17">
        <v>0</v>
      </c>
      <c r="K16" s="17">
        <v>1089000000</v>
      </c>
      <c r="L16" s="17">
        <v>0</v>
      </c>
      <c r="M16" s="17">
        <v>0</v>
      </c>
      <c r="N16" s="17">
        <v>0</v>
      </c>
    </row>
    <row r="17" spans="1:14" ht="22.5">
      <c r="A17" s="7" t="s">
        <v>42</v>
      </c>
      <c r="B17" s="8" t="s">
        <v>21</v>
      </c>
      <c r="C17" s="8" t="s">
        <v>22</v>
      </c>
      <c r="D17" s="9" t="s">
        <v>43</v>
      </c>
      <c r="E17" s="17">
        <v>7000000</v>
      </c>
      <c r="F17" s="17">
        <v>0</v>
      </c>
      <c r="G17" s="17">
        <v>0</v>
      </c>
      <c r="H17" s="17">
        <v>7000000</v>
      </c>
      <c r="I17" s="17">
        <v>0</v>
      </c>
      <c r="J17" s="17">
        <v>0</v>
      </c>
      <c r="K17" s="17">
        <v>7000000</v>
      </c>
      <c r="L17" s="17">
        <v>0</v>
      </c>
      <c r="M17" s="17">
        <v>0</v>
      </c>
      <c r="N17" s="17">
        <v>0</v>
      </c>
    </row>
    <row r="18" spans="1:14" s="14" customFormat="1">
      <c r="A18" s="10" t="s">
        <v>56</v>
      </c>
      <c r="B18" s="10"/>
      <c r="C18" s="10"/>
      <c r="D18" s="10"/>
      <c r="E18" s="18">
        <f>SUM(E14:E17)</f>
        <v>1240000000</v>
      </c>
      <c r="F18" s="18">
        <f t="shared" ref="F18:N18" si="3">SUM(F14:F17)</f>
        <v>0</v>
      </c>
      <c r="G18" s="18">
        <f t="shared" si="3"/>
        <v>0</v>
      </c>
      <c r="H18" s="18">
        <f t="shared" si="3"/>
        <v>1240000000</v>
      </c>
      <c r="I18" s="18">
        <f t="shared" si="3"/>
        <v>0</v>
      </c>
      <c r="J18" s="18">
        <f t="shared" si="3"/>
        <v>7152200</v>
      </c>
      <c r="K18" s="18">
        <f t="shared" si="3"/>
        <v>1232847800</v>
      </c>
      <c r="L18" s="18">
        <f t="shared" si="3"/>
        <v>7152200</v>
      </c>
      <c r="M18" s="18">
        <f t="shared" si="3"/>
        <v>7152200</v>
      </c>
      <c r="N18" s="18">
        <f t="shared" si="3"/>
        <v>7152200</v>
      </c>
    </row>
    <row r="19" spans="1:14" s="23" customFormat="1">
      <c r="A19" s="11" t="s">
        <v>57</v>
      </c>
      <c r="B19" s="11"/>
      <c r="C19" s="11"/>
      <c r="D19" s="11"/>
      <c r="E19" s="22">
        <f>+E18+E13+E10+E8</f>
        <v>435294000000</v>
      </c>
      <c r="F19" s="22">
        <f t="shared" ref="F19:N19" si="4">+F18+F13+F10+F8</f>
        <v>25331000000</v>
      </c>
      <c r="G19" s="22">
        <f t="shared" si="4"/>
        <v>25331000000</v>
      </c>
      <c r="H19" s="22">
        <f t="shared" si="4"/>
        <v>435294000000</v>
      </c>
      <c r="I19" s="22">
        <f t="shared" si="4"/>
        <v>5749000000</v>
      </c>
      <c r="J19" s="22">
        <f t="shared" si="4"/>
        <v>236508351347.59</v>
      </c>
      <c r="K19" s="22">
        <f t="shared" si="4"/>
        <v>193036648652.41</v>
      </c>
      <c r="L19" s="22">
        <f t="shared" si="4"/>
        <v>217904569369.44</v>
      </c>
      <c r="M19" s="22">
        <f t="shared" si="4"/>
        <v>169219667024.64001</v>
      </c>
      <c r="N19" s="22">
        <f t="shared" si="4"/>
        <v>165384790570.51001</v>
      </c>
    </row>
    <row r="20" spans="1:14" ht="22.5">
      <c r="A20" s="7" t="s">
        <v>44</v>
      </c>
      <c r="B20" s="8" t="s">
        <v>39</v>
      </c>
      <c r="C20" s="8" t="s">
        <v>22</v>
      </c>
      <c r="D20" s="9" t="s">
        <v>45</v>
      </c>
      <c r="E20" s="17">
        <v>7552922</v>
      </c>
      <c r="F20" s="17">
        <v>0</v>
      </c>
      <c r="G20" s="17">
        <v>0</v>
      </c>
      <c r="H20" s="17">
        <v>7552922</v>
      </c>
      <c r="I20" s="17">
        <v>0</v>
      </c>
      <c r="J20" s="17">
        <v>0</v>
      </c>
      <c r="K20" s="17">
        <v>7552922</v>
      </c>
      <c r="L20" s="17">
        <v>0</v>
      </c>
      <c r="M20" s="17">
        <v>0</v>
      </c>
      <c r="N20" s="17">
        <v>0</v>
      </c>
    </row>
    <row r="21" spans="1:14" s="14" customFormat="1">
      <c r="A21" s="10" t="s">
        <v>58</v>
      </c>
      <c r="B21" s="10"/>
      <c r="C21" s="10"/>
      <c r="D21" s="10"/>
      <c r="E21" s="18">
        <f>+E20</f>
        <v>7552922</v>
      </c>
      <c r="F21" s="18">
        <f t="shared" ref="F21:N21" si="5">+F20</f>
        <v>0</v>
      </c>
      <c r="G21" s="18">
        <f t="shared" si="5"/>
        <v>0</v>
      </c>
      <c r="H21" s="18">
        <f t="shared" si="5"/>
        <v>7552922</v>
      </c>
      <c r="I21" s="18">
        <f t="shared" si="5"/>
        <v>0</v>
      </c>
      <c r="J21" s="18">
        <f t="shared" si="5"/>
        <v>0</v>
      </c>
      <c r="K21" s="18">
        <f t="shared" si="5"/>
        <v>7552922</v>
      </c>
      <c r="L21" s="18">
        <f t="shared" si="5"/>
        <v>0</v>
      </c>
      <c r="M21" s="18">
        <f t="shared" si="5"/>
        <v>0</v>
      </c>
      <c r="N21" s="18">
        <f t="shared" si="5"/>
        <v>0</v>
      </c>
    </row>
    <row r="22" spans="1:14" ht="67.5">
      <c r="A22" s="7" t="s">
        <v>46</v>
      </c>
      <c r="B22" s="8" t="s">
        <v>21</v>
      </c>
      <c r="C22" s="8" t="s">
        <v>22</v>
      </c>
      <c r="D22" s="9" t="s">
        <v>47</v>
      </c>
      <c r="E22" s="17">
        <v>9300537650</v>
      </c>
      <c r="F22" s="17">
        <v>0</v>
      </c>
      <c r="G22" s="17">
        <v>4328509000</v>
      </c>
      <c r="H22" s="17">
        <v>4972028650</v>
      </c>
      <c r="I22" s="17">
        <v>0</v>
      </c>
      <c r="J22" s="17">
        <v>4972028650</v>
      </c>
      <c r="K22" s="17">
        <v>0</v>
      </c>
      <c r="L22" s="17">
        <v>0</v>
      </c>
      <c r="M22" s="17">
        <v>0</v>
      </c>
      <c r="N22" s="17">
        <v>0</v>
      </c>
    </row>
    <row r="23" spans="1:14" ht="45">
      <c r="A23" s="7" t="s">
        <v>48</v>
      </c>
      <c r="B23" s="8" t="s">
        <v>21</v>
      </c>
      <c r="C23" s="8" t="s">
        <v>22</v>
      </c>
      <c r="D23" s="9" t="s">
        <v>49</v>
      </c>
      <c r="E23" s="17">
        <v>8944841631</v>
      </c>
      <c r="F23" s="17">
        <v>0</v>
      </c>
      <c r="G23" s="17">
        <v>0</v>
      </c>
      <c r="H23" s="17">
        <v>8944841631</v>
      </c>
      <c r="I23" s="17">
        <v>0</v>
      </c>
      <c r="J23" s="17">
        <v>0</v>
      </c>
      <c r="K23" s="17">
        <v>8944841631</v>
      </c>
      <c r="L23" s="17">
        <v>0</v>
      </c>
      <c r="M23" s="17">
        <v>0</v>
      </c>
      <c r="N23" s="17">
        <v>0</v>
      </c>
    </row>
    <row r="24" spans="1:14" ht="45">
      <c r="A24" s="7" t="s">
        <v>48</v>
      </c>
      <c r="B24" s="8" t="s">
        <v>39</v>
      </c>
      <c r="C24" s="8" t="s">
        <v>22</v>
      </c>
      <c r="D24" s="9" t="s">
        <v>49</v>
      </c>
      <c r="E24" s="17">
        <v>16647233098</v>
      </c>
      <c r="F24" s="17">
        <v>0</v>
      </c>
      <c r="G24" s="17">
        <v>0</v>
      </c>
      <c r="H24" s="17">
        <v>16647233098</v>
      </c>
      <c r="I24" s="17">
        <v>0</v>
      </c>
      <c r="J24" s="17">
        <v>0</v>
      </c>
      <c r="K24" s="17">
        <v>16647233098</v>
      </c>
      <c r="L24" s="17">
        <v>0</v>
      </c>
      <c r="M24" s="17">
        <v>0</v>
      </c>
      <c r="N24" s="17">
        <v>0</v>
      </c>
    </row>
    <row r="25" spans="1:14" ht="56.25">
      <c r="A25" s="7" t="s">
        <v>50</v>
      </c>
      <c r="B25" s="8" t="s">
        <v>21</v>
      </c>
      <c r="C25" s="8" t="s">
        <v>22</v>
      </c>
      <c r="D25" s="9" t="s">
        <v>51</v>
      </c>
      <c r="E25" s="17">
        <v>11754620719</v>
      </c>
      <c r="F25" s="17">
        <v>4328509000</v>
      </c>
      <c r="G25" s="17">
        <v>0</v>
      </c>
      <c r="H25" s="17">
        <v>16083129719</v>
      </c>
      <c r="I25" s="17">
        <v>0</v>
      </c>
      <c r="J25" s="17">
        <v>16083129719</v>
      </c>
      <c r="K25" s="17">
        <v>0</v>
      </c>
      <c r="L25" s="17">
        <v>16083129719</v>
      </c>
      <c r="M25" s="17">
        <v>11593480000</v>
      </c>
      <c r="N25" s="17">
        <v>11593480000</v>
      </c>
    </row>
    <row r="26" spans="1:14" ht="56.25">
      <c r="A26" s="7" t="s">
        <v>50</v>
      </c>
      <c r="B26" s="8" t="s">
        <v>39</v>
      </c>
      <c r="C26" s="8" t="s">
        <v>22</v>
      </c>
      <c r="D26" s="9" t="s">
        <v>51</v>
      </c>
      <c r="E26" s="17">
        <v>13352766902</v>
      </c>
      <c r="F26" s="17">
        <v>0</v>
      </c>
      <c r="G26" s="17">
        <v>0</v>
      </c>
      <c r="H26" s="17">
        <v>13352766902</v>
      </c>
      <c r="I26" s="17">
        <v>0</v>
      </c>
      <c r="J26" s="17">
        <v>13352766853</v>
      </c>
      <c r="K26" s="17">
        <v>49</v>
      </c>
      <c r="L26" s="17">
        <v>13352766853</v>
      </c>
      <c r="M26" s="17">
        <v>11570872291</v>
      </c>
      <c r="N26" s="17">
        <v>11252490893</v>
      </c>
    </row>
    <row r="27" spans="1:14" ht="78.75">
      <c r="A27" s="7" t="s">
        <v>52</v>
      </c>
      <c r="B27" s="8" t="s">
        <v>39</v>
      </c>
      <c r="C27" s="8" t="s">
        <v>22</v>
      </c>
      <c r="D27" s="9" t="s">
        <v>53</v>
      </c>
      <c r="E27" s="17">
        <v>58640558800</v>
      </c>
      <c r="F27" s="17">
        <v>0</v>
      </c>
      <c r="G27" s="17">
        <v>0</v>
      </c>
      <c r="H27" s="17">
        <v>58640558800</v>
      </c>
      <c r="I27" s="17">
        <v>0</v>
      </c>
      <c r="J27" s="17">
        <v>58640558800</v>
      </c>
      <c r="K27" s="17">
        <v>0</v>
      </c>
      <c r="L27" s="17">
        <v>58640558800</v>
      </c>
      <c r="M27" s="17">
        <v>13003253887.950001</v>
      </c>
      <c r="N27" s="17">
        <v>7595314793</v>
      </c>
    </row>
    <row r="28" spans="1:14" s="14" customFormat="1">
      <c r="A28" s="10" t="s">
        <v>59</v>
      </c>
      <c r="B28" s="10"/>
      <c r="C28" s="10"/>
      <c r="D28" s="10"/>
      <c r="E28" s="18">
        <f>SUM(E22:E27)</f>
        <v>118640558800</v>
      </c>
      <c r="F28" s="18">
        <f t="shared" ref="F28:N28" si="6">SUM(F22:F27)</f>
        <v>4328509000</v>
      </c>
      <c r="G28" s="18">
        <f t="shared" si="6"/>
        <v>4328509000</v>
      </c>
      <c r="H28" s="18">
        <f t="shared" si="6"/>
        <v>118640558800</v>
      </c>
      <c r="I28" s="18">
        <f t="shared" si="6"/>
        <v>0</v>
      </c>
      <c r="J28" s="18">
        <f t="shared" si="6"/>
        <v>93048484022</v>
      </c>
      <c r="K28" s="18">
        <f t="shared" si="6"/>
        <v>25592074778</v>
      </c>
      <c r="L28" s="18">
        <f t="shared" si="6"/>
        <v>88076455372</v>
      </c>
      <c r="M28" s="18">
        <f t="shared" si="6"/>
        <v>36167606178.949997</v>
      </c>
      <c r="N28" s="18">
        <f t="shared" si="6"/>
        <v>30441285686</v>
      </c>
    </row>
    <row r="29" spans="1:14" s="13" customFormat="1">
      <c r="A29" s="12" t="s">
        <v>60</v>
      </c>
      <c r="B29" s="12"/>
      <c r="C29" s="12"/>
      <c r="D29" s="12"/>
      <c r="E29" s="19">
        <f>+E28+E21+E19</f>
        <v>553942111722</v>
      </c>
      <c r="F29" s="19">
        <f t="shared" ref="F29:N29" si="7">+F28+F21+F19</f>
        <v>29659509000</v>
      </c>
      <c r="G29" s="19">
        <f t="shared" si="7"/>
        <v>29659509000</v>
      </c>
      <c r="H29" s="19">
        <f t="shared" si="7"/>
        <v>553942111722</v>
      </c>
      <c r="I29" s="19">
        <f t="shared" si="7"/>
        <v>5749000000</v>
      </c>
      <c r="J29" s="19">
        <f t="shared" si="7"/>
        <v>329556835369.58997</v>
      </c>
      <c r="K29" s="19">
        <f t="shared" si="7"/>
        <v>218636276352.41</v>
      </c>
      <c r="L29" s="19">
        <f t="shared" si="7"/>
        <v>305981024741.44</v>
      </c>
      <c r="M29" s="19">
        <f t="shared" si="7"/>
        <v>205387273203.59003</v>
      </c>
      <c r="N29" s="19">
        <f t="shared" si="7"/>
        <v>195826076256.51001</v>
      </c>
    </row>
    <row r="30" spans="1:14" ht="0" hidden="1" customHeight="1"/>
    <row r="31" spans="1:14" ht="33.950000000000003" customHeight="1"/>
  </sheetData>
  <mergeCells count="8">
    <mergeCell ref="A28:D28"/>
    <mergeCell ref="A29:D29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2023-06-01T14:26:58Z</dcterms:created>
  <dcterms:modified xsi:type="dcterms:W3CDTF">2023-06-01T14:43:59Z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